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sh\Documents\ИП\2023\"/>
    </mc:Choice>
  </mc:AlternateContent>
  <bookViews>
    <workbookView xWindow="0" yWindow="0" windowWidth="20490" windowHeight="8940" activeTab="1"/>
  </bookViews>
  <sheets>
    <sheet name="Sheet0" sheetId="1" r:id="rId1"/>
    <sheet name="Sheet1" sheetId="2" r:id="rId2"/>
  </sheets>
  <definedNames>
    <definedName name="_xlnm._FilterDatabase" localSheetId="1" hidden="1">Sheet1!$A$1:$M$22</definedName>
  </definedNames>
  <calcPr calcId="162913"/>
</workbook>
</file>

<file path=xl/calcChain.xml><?xml version="1.0" encoding="utf-8"?>
<calcChain xmlns="http://schemas.openxmlformats.org/spreadsheetml/2006/main">
  <c r="N21" i="2" l="1"/>
  <c r="N20" i="2"/>
  <c r="N18" i="2"/>
  <c r="N15" i="2"/>
  <c r="N13" i="2"/>
  <c r="N11" i="2"/>
  <c r="N9" i="2"/>
  <c r="N8" i="2"/>
  <c r="N5" i="2"/>
  <c r="N3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K34" i="1"/>
  <c r="J34" i="1"/>
  <c r="K33" i="1"/>
  <c r="J3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D12" i="1"/>
  <c r="E12" i="1" s="1"/>
  <c r="F12" i="1" s="1"/>
  <c r="G12" i="1" s="1"/>
  <c r="H12" i="1" s="1"/>
  <c r="I12" i="1" s="1"/>
  <c r="J12" i="1" s="1"/>
  <c r="K12" i="1" s="1"/>
  <c r="L12" i="1" s="1"/>
</calcChain>
</file>

<file path=xl/sharedStrings.xml><?xml version="1.0" encoding="utf-8"?>
<sst xmlns="http://schemas.openxmlformats.org/spreadsheetml/2006/main" count="282" uniqueCount="72">
  <si>
    <t>Банк / Bank:</t>
  </si>
  <si>
    <t xml:space="preserve"> ул. Северная, дом 395</t>
  </si>
  <si>
    <t>Клиент / Client:</t>
  </si>
  <si>
    <t>Гущин Михаил Владимирович (ИП)</t>
  </si>
  <si>
    <t>ИНН / INN: КИО/KIO</t>
  </si>
  <si>
    <t>235702266189</t>
  </si>
  <si>
    <t>Наименование счета / Account name:</t>
  </si>
  <si>
    <t>транзитный счет</t>
  </si>
  <si>
    <t>Валюта счета / Account currency:</t>
  </si>
  <si>
    <t>840 (USD)</t>
  </si>
  <si>
    <t>Дата предыдущей выписки/Previous statement date:</t>
  </si>
  <si>
    <t>Номер счета / Account number:</t>
  </si>
  <si>
    <t>40802840726000001800</t>
  </si>
  <si>
    <t>Входящий остаток на начало дня (периода) / Opening Balance:</t>
  </si>
  <si>
    <t>0.00 (Кр/Cr)</t>
  </si>
  <si>
    <t>№ П/П</t>
  </si>
  <si>
    <t>Дата операции / Posting date</t>
  </si>
  <si>
    <t>Дата валютир. / Value</t>
  </si>
  <si>
    <t>Вид опер. / Op. type</t>
  </si>
  <si>
    <t>Номер документа / Document number</t>
  </si>
  <si>
    <t>Реквизиты корреспондента /Counter party details</t>
  </si>
  <si>
    <t>Дебет / Debit</t>
  </si>
  <si>
    <t>Кредит / Credit</t>
  </si>
  <si>
    <t>Основание операции (назначение платежа) / Payment details</t>
  </si>
  <si>
    <t>Наименование / Name</t>
  </si>
  <si>
    <t>Счет / Account</t>
  </si>
  <si>
    <t>Банк / Bank</t>
  </si>
  <si>
    <t>01</t>
  </si>
  <si>
    <t>C0030337263501</t>
  </si>
  <si>
    <t>GEGI LLC 2121 S EL CAMINO REAL B200 SAN MATEO CA 94403-1857</t>
  </si>
  <si>
    <t>953321290</t>
  </si>
  <si>
    <t>2000191007871</t>
  </si>
  <si>
    <t>Референс P230203AAGLIN00. Сумма перевода USD 2,957-50, курс 1.0000. RFB Q2904688 ISN 028003 OSN 072635SSN 0456730/RFB/Q2904688. /INS/PNBPUS3NNYC</t>
  </si>
  <si>
    <t>625011</t>
  </si>
  <si>
    <t>40802840426000001799</t>
  </si>
  <si>
    <t>040349556</t>
  </si>
  <si>
    <t>Перевод средств с транзитного на текущий счет. TRNF TO CURRENT ACC</t>
  </si>
  <si>
    <t>C0030628030701</t>
  </si>
  <si>
    <t>Референс P230306AALTIN00. Сумма перевода USD 1,331-18, курс 1.0000. RFB Q2930634 ISN 035350 OSN 080307SSN 0527909/RFB/Q2930634. /INS/PNBPUS3NNYC</t>
  </si>
  <si>
    <t>241053</t>
  </si>
  <si>
    <t>849097</t>
  </si>
  <si>
    <t>C0030947247901</t>
  </si>
  <si>
    <t>Референс P230405AAGJIN00. Сумма перевода USD 2,317-15, курс 1.0000. RFB Q2968332 ISN 029397 OSN 072479SSN 0462443/RFB/Q2968332. /INS/PNBPUS3NNYC</t>
  </si>
  <si>
    <t>FDC2304134084800</t>
  </si>
  <si>
    <t>HAPPITECH BV UNIT 6 22 HOFPLEIN 20 NL-3032 AC ROTTERDAM</t>
  </si>
  <si>
    <t>NL41INGB0006757272</t>
  </si>
  <si>
    <t>Референс P230414AAIUIN00. Сумма перевода USD 7,664-82, курс 1.0000. INVOICE 1BNY CUST RRN - SWF OF 23/04/13.</t>
  </si>
  <si>
    <t>489023</t>
  </si>
  <si>
    <t>C0031236749101</t>
  </si>
  <si>
    <t>Референс P230504AAGUIN00. Сумма перевода USD 2,687-28, курс 1.0000. RFB Q2990322 ISN 026245 OSN 067491SSN 0422008/RFB/Q2990322. /INS/PNBPUS3NNYC</t>
  </si>
  <si>
    <t>300187</t>
  </si>
  <si>
    <t>FDC2306024653600</t>
  </si>
  <si>
    <t>Референс P230605AAGZIN00. Сумма перевода USD 2,240-01, курс 1.0000. RFB Q21011663BNY CUST RRN - Q21011663.</t>
  </si>
  <si>
    <t>789033</t>
  </si>
  <si>
    <t>FDC2306074028800</t>
  </si>
  <si>
    <t>INGBNL2AXXX</t>
  </si>
  <si>
    <t>Референс P230608AAQ4IN00. Сумма перевода USD 6,982-00, курс 1.0000. INVOICE 2 - ALGORITHM DEVELOPMENT BNY CUST RRN - SWF OF 23/06/07. /INS/CHASUS33XXX</t>
  </si>
  <si>
    <t>367043</t>
  </si>
  <si>
    <t>371043</t>
  </si>
  <si>
    <t>FDC2307056321000</t>
  </si>
  <si>
    <t>Референс P230706AAGCIN00. Сумма перевода USD 2,401-30, курс 1.0000. RFB Q21031216BNY CUST RRN - Q21031216.</t>
  </si>
  <si>
    <t>696083</t>
  </si>
  <si>
    <t>FDC2308024516700</t>
  </si>
  <si>
    <t>Референс P230803AAG0IN00. Сумма перевода USD 3,197-54, курс 1.0000. RFB Q21049645BNY CUST RRN - Q21049645.</t>
  </si>
  <si>
    <t>FDC2308142056200</t>
  </si>
  <si>
    <t>Референс P230814ABA4IN00. Сумма перевода USD 7,367-48, курс 1.0000. INVOICE 3 BNY CUST RRN - SWF OF 23/08/14. /ACC//XDAT/TMPY/ /INS/CHASUS33XXX</t>
  </si>
  <si>
    <t>813001</t>
  </si>
  <si>
    <t>Количество операций / Operations  quantity</t>
  </si>
  <si>
    <t>Обороты / Turnover</t>
  </si>
  <si>
    <t>Исходящий остаток на конец дня (периода) / Closing balance</t>
  </si>
  <si>
    <t>Курс</t>
  </si>
  <si>
    <t>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</si>
</sst>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3" x14ac:knownFonts="1"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2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right" vertical="top" wrapText="1"/>
    </xf>
    <xf numFmtId="14" fontId="1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0" xfId="0" applyFill="1"/>
    <xf numFmtId="4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2" fontId="0" fillId="2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H22" workbookViewId="0">
      <selection activeCell="A10" sqref="A10:L32"/>
    </sheetView>
  </sheetViews>
  <sheetFormatPr defaultRowHeight="15" x14ac:dyDescent="0.25"/>
  <cols>
    <col min="1" max="2" width="39" customWidth="1"/>
    <col min="3" max="4" width="19.5703125" customWidth="1"/>
    <col min="5" max="5" width="9.7109375" customWidth="1"/>
    <col min="6" max="11" width="27.28515625" customWidth="1"/>
    <col min="12" max="12" width="58.5703125" customWidth="1"/>
  </cols>
  <sheetData>
    <row r="1" spans="1:12" x14ac:dyDescent="0.25">
      <c r="A1" s="1" t="s">
        <v>0</v>
      </c>
      <c r="B1" s="1" t="s">
        <v>1</v>
      </c>
    </row>
    <row r="2" spans="1:12" x14ac:dyDescent="0.25">
      <c r="A2" s="1" t="s">
        <v>2</v>
      </c>
      <c r="B2" s="1" t="s">
        <v>3</v>
      </c>
    </row>
    <row r="3" spans="1:12" x14ac:dyDescent="0.25">
      <c r="A3" s="1" t="s">
        <v>4</v>
      </c>
      <c r="B3" s="1" t="s">
        <v>5</v>
      </c>
    </row>
    <row r="4" spans="1:12" x14ac:dyDescent="0.25">
      <c r="A4" s="1" t="s">
        <v>6</v>
      </c>
      <c r="B4" s="1" t="s">
        <v>7</v>
      </c>
    </row>
    <row r="5" spans="1:12" x14ac:dyDescent="0.25">
      <c r="A5" s="1" t="s">
        <v>8</v>
      </c>
      <c r="B5" s="1" t="s">
        <v>9</v>
      </c>
    </row>
    <row r="6" spans="1:12" ht="25.5" x14ac:dyDescent="0.25">
      <c r="A6" s="1" t="s">
        <v>10</v>
      </c>
      <c r="B6" s="2">
        <v>44925</v>
      </c>
    </row>
    <row r="7" spans="1:12" x14ac:dyDescent="0.25">
      <c r="A7" s="1" t="s">
        <v>11</v>
      </c>
      <c r="B7" s="1" t="s">
        <v>12</v>
      </c>
    </row>
    <row r="8" spans="1:12" ht="25.5" x14ac:dyDescent="0.25">
      <c r="A8" s="1" t="s">
        <v>13</v>
      </c>
      <c r="B8" s="1" t="s">
        <v>14</v>
      </c>
    </row>
    <row r="10" spans="1:12" x14ac:dyDescent="0.25">
      <c r="A10" s="5" t="s">
        <v>15</v>
      </c>
      <c r="B10" s="6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6"/>
      <c r="I10" s="6"/>
      <c r="J10" s="5" t="s">
        <v>21</v>
      </c>
      <c r="K10" s="5" t="s">
        <v>22</v>
      </c>
      <c r="L10" s="5" t="s">
        <v>23</v>
      </c>
    </row>
    <row r="11" spans="1:12" x14ac:dyDescent="0.25">
      <c r="A11" s="6"/>
      <c r="B11" s="6"/>
      <c r="C11" s="6"/>
      <c r="D11" s="6"/>
      <c r="E11" s="6"/>
      <c r="F11" s="6"/>
      <c r="G11" s="1" t="s">
        <v>24</v>
      </c>
      <c r="H11" s="1" t="s">
        <v>25</v>
      </c>
      <c r="I11" s="1" t="s">
        <v>26</v>
      </c>
      <c r="J11" s="6"/>
      <c r="K11" s="6"/>
      <c r="L11" s="6"/>
    </row>
    <row r="12" spans="1:12" x14ac:dyDescent="0.25">
      <c r="A12" s="5">
        <v>1</v>
      </c>
      <c r="B12" s="6"/>
      <c r="C12" s="1">
        <v>2</v>
      </c>
      <c r="D12" s="1">
        <f t="shared" ref="D12:L12" si="0">C12+1</f>
        <v>3</v>
      </c>
      <c r="E12" s="1">
        <f t="shared" si="0"/>
        <v>4</v>
      </c>
      <c r="F12" s="1">
        <f t="shared" si="0"/>
        <v>5</v>
      </c>
      <c r="G12" s="1">
        <f t="shared" si="0"/>
        <v>6</v>
      </c>
      <c r="H12" s="1">
        <f t="shared" si="0"/>
        <v>7</v>
      </c>
      <c r="I12" s="1">
        <f t="shared" si="0"/>
        <v>8</v>
      </c>
      <c r="J12" s="1">
        <f t="shared" si="0"/>
        <v>9</v>
      </c>
      <c r="K12" s="1">
        <f t="shared" si="0"/>
        <v>10</v>
      </c>
      <c r="L12" s="1">
        <f t="shared" si="0"/>
        <v>11</v>
      </c>
    </row>
    <row r="13" spans="1:12" ht="38.25" x14ac:dyDescent="0.25">
      <c r="A13" s="7">
        <v>1</v>
      </c>
      <c r="B13" s="6"/>
      <c r="C13" s="2">
        <v>44960</v>
      </c>
      <c r="D13" s="2">
        <v>44960</v>
      </c>
      <c r="E13" s="1" t="s">
        <v>27</v>
      </c>
      <c r="F13" s="1" t="s">
        <v>28</v>
      </c>
      <c r="G13" s="1" t="s">
        <v>29</v>
      </c>
      <c r="H13" s="1" t="s">
        <v>30</v>
      </c>
      <c r="I13" s="1" t="s">
        <v>31</v>
      </c>
      <c r="K13" s="3">
        <v>2957.5</v>
      </c>
      <c r="L13" s="1" t="s">
        <v>32</v>
      </c>
    </row>
    <row r="14" spans="1:12" ht="25.5" x14ac:dyDescent="0.25">
      <c r="A14" s="7">
        <f t="shared" ref="A14:A32" si="1">A13+1</f>
        <v>2</v>
      </c>
      <c r="B14" s="6"/>
      <c r="C14" s="2">
        <v>44963</v>
      </c>
      <c r="D14" s="2">
        <v>44963</v>
      </c>
      <c r="E14" s="1" t="s">
        <v>27</v>
      </c>
      <c r="F14" s="1" t="s">
        <v>33</v>
      </c>
      <c r="G14" s="1" t="s">
        <v>3</v>
      </c>
      <c r="H14" s="1" t="s">
        <v>34</v>
      </c>
      <c r="I14" s="1" t="s">
        <v>35</v>
      </c>
      <c r="J14" s="3">
        <v>2957.5</v>
      </c>
      <c r="L14" s="1" t="s">
        <v>36</v>
      </c>
    </row>
    <row r="15" spans="1:12" ht="38.25" x14ac:dyDescent="0.25">
      <c r="A15" s="7">
        <f t="shared" si="1"/>
        <v>3</v>
      </c>
      <c r="B15" s="6"/>
      <c r="C15" s="2">
        <v>44991</v>
      </c>
      <c r="D15" s="2">
        <v>44991</v>
      </c>
      <c r="E15" s="1" t="s">
        <v>27</v>
      </c>
      <c r="F15" s="1" t="s">
        <v>37</v>
      </c>
      <c r="G15" s="1" t="s">
        <v>29</v>
      </c>
      <c r="H15" s="1" t="s">
        <v>30</v>
      </c>
      <c r="I15" s="1" t="s">
        <v>31</v>
      </c>
      <c r="K15" s="3">
        <v>1331.18</v>
      </c>
      <c r="L15" s="1" t="s">
        <v>38</v>
      </c>
    </row>
    <row r="16" spans="1:12" ht="25.5" x14ac:dyDescent="0.25">
      <c r="A16" s="7">
        <f t="shared" si="1"/>
        <v>4</v>
      </c>
      <c r="B16" s="6"/>
      <c r="C16" s="2">
        <v>44992</v>
      </c>
      <c r="D16" s="2">
        <v>44992</v>
      </c>
      <c r="E16" s="1" t="s">
        <v>27</v>
      </c>
      <c r="F16" s="1" t="s">
        <v>39</v>
      </c>
      <c r="G16" s="1" t="s">
        <v>3</v>
      </c>
      <c r="H16" s="1" t="s">
        <v>34</v>
      </c>
      <c r="I16" s="1" t="s">
        <v>35</v>
      </c>
      <c r="J16" s="3">
        <v>1331.18</v>
      </c>
      <c r="L16" s="1" t="s">
        <v>36</v>
      </c>
    </row>
    <row r="17" spans="1:12" ht="25.5" x14ac:dyDescent="0.25">
      <c r="A17" s="7">
        <f t="shared" si="1"/>
        <v>5</v>
      </c>
      <c r="B17" s="6"/>
      <c r="C17" s="2">
        <v>45021</v>
      </c>
      <c r="D17" s="2">
        <v>45021</v>
      </c>
      <c r="E17" s="1" t="s">
        <v>27</v>
      </c>
      <c r="F17" s="1" t="s">
        <v>40</v>
      </c>
      <c r="G17" s="1" t="s">
        <v>3</v>
      </c>
      <c r="H17" s="1" t="s">
        <v>34</v>
      </c>
      <c r="I17" s="1" t="s">
        <v>35</v>
      </c>
      <c r="J17" s="3">
        <v>2317.15</v>
      </c>
      <c r="L17" s="1" t="s">
        <v>36</v>
      </c>
    </row>
    <row r="18" spans="1:12" ht="38.25" x14ac:dyDescent="0.25">
      <c r="A18" s="7">
        <f t="shared" si="1"/>
        <v>6</v>
      </c>
      <c r="B18" s="6"/>
      <c r="C18" s="2">
        <v>45021</v>
      </c>
      <c r="D18" s="2">
        <v>45021</v>
      </c>
      <c r="E18" s="1" t="s">
        <v>27</v>
      </c>
      <c r="F18" s="1" t="s">
        <v>41</v>
      </c>
      <c r="G18" s="1" t="s">
        <v>29</v>
      </c>
      <c r="H18" s="1" t="s">
        <v>30</v>
      </c>
      <c r="I18" s="1" t="s">
        <v>31</v>
      </c>
      <c r="K18" s="3">
        <v>2317.15</v>
      </c>
      <c r="L18" s="1" t="s">
        <v>42</v>
      </c>
    </row>
    <row r="19" spans="1:12" ht="38.25" x14ac:dyDescent="0.25">
      <c r="A19" s="7">
        <f t="shared" si="1"/>
        <v>7</v>
      </c>
      <c r="B19" s="6"/>
      <c r="C19" s="2">
        <v>45030</v>
      </c>
      <c r="D19" s="2">
        <v>45030</v>
      </c>
      <c r="E19" s="1" t="s">
        <v>27</v>
      </c>
      <c r="F19" s="1" t="s">
        <v>43</v>
      </c>
      <c r="G19" s="1" t="s">
        <v>44</v>
      </c>
      <c r="H19" s="1" t="s">
        <v>45</v>
      </c>
      <c r="K19" s="3">
        <v>7664.82</v>
      </c>
      <c r="L19" s="1" t="s">
        <v>46</v>
      </c>
    </row>
    <row r="20" spans="1:12" ht="25.5" x14ac:dyDescent="0.25">
      <c r="A20" s="7">
        <f t="shared" si="1"/>
        <v>8</v>
      </c>
      <c r="B20" s="6"/>
      <c r="C20" s="2">
        <v>45037</v>
      </c>
      <c r="D20" s="2">
        <v>45037</v>
      </c>
      <c r="E20" s="1" t="s">
        <v>27</v>
      </c>
      <c r="F20" s="1" t="s">
        <v>47</v>
      </c>
      <c r="G20" s="1" t="s">
        <v>3</v>
      </c>
      <c r="H20" s="1" t="s">
        <v>34</v>
      </c>
      <c r="I20" s="1" t="s">
        <v>35</v>
      </c>
      <c r="J20" s="3">
        <v>7664.82</v>
      </c>
      <c r="L20" s="1" t="s">
        <v>36</v>
      </c>
    </row>
    <row r="21" spans="1:12" ht="38.25" x14ac:dyDescent="0.25">
      <c r="A21" s="7">
        <f t="shared" si="1"/>
        <v>9</v>
      </c>
      <c r="B21" s="6"/>
      <c r="C21" s="2">
        <v>45050</v>
      </c>
      <c r="D21" s="2">
        <v>45050</v>
      </c>
      <c r="E21" s="1" t="s">
        <v>27</v>
      </c>
      <c r="F21" s="1" t="s">
        <v>48</v>
      </c>
      <c r="G21" s="1" t="s">
        <v>29</v>
      </c>
      <c r="H21" s="1" t="s">
        <v>30</v>
      </c>
      <c r="I21" s="1" t="s">
        <v>31</v>
      </c>
      <c r="K21" s="3">
        <v>2687.28</v>
      </c>
      <c r="L21" s="1" t="s">
        <v>49</v>
      </c>
    </row>
    <row r="22" spans="1:12" ht="25.5" x14ac:dyDescent="0.25">
      <c r="A22" s="7">
        <f t="shared" si="1"/>
        <v>10</v>
      </c>
      <c r="B22" s="6"/>
      <c r="C22" s="2">
        <v>45051</v>
      </c>
      <c r="D22" s="2">
        <v>45051</v>
      </c>
      <c r="E22" s="1" t="s">
        <v>27</v>
      </c>
      <c r="F22" s="1" t="s">
        <v>50</v>
      </c>
      <c r="G22" s="1" t="s">
        <v>3</v>
      </c>
      <c r="H22" s="1" t="s">
        <v>34</v>
      </c>
      <c r="I22" s="1" t="s">
        <v>35</v>
      </c>
      <c r="J22" s="3">
        <v>2687.28</v>
      </c>
      <c r="L22" s="1" t="s">
        <v>36</v>
      </c>
    </row>
    <row r="23" spans="1:12" ht="38.25" x14ac:dyDescent="0.25">
      <c r="A23" s="7">
        <f t="shared" si="1"/>
        <v>11</v>
      </c>
      <c r="B23" s="6"/>
      <c r="C23" s="2">
        <v>45082</v>
      </c>
      <c r="D23" s="2">
        <v>45082</v>
      </c>
      <c r="E23" s="1" t="s">
        <v>27</v>
      </c>
      <c r="F23" s="1" t="s">
        <v>51</v>
      </c>
      <c r="G23" s="1" t="s">
        <v>29</v>
      </c>
      <c r="H23" s="1" t="s">
        <v>30</v>
      </c>
      <c r="I23" s="1" t="s">
        <v>31</v>
      </c>
      <c r="K23" s="3">
        <v>2240.0100000000002</v>
      </c>
      <c r="L23" s="1" t="s">
        <v>52</v>
      </c>
    </row>
    <row r="24" spans="1:12" ht="25.5" x14ac:dyDescent="0.25">
      <c r="A24" s="7">
        <f t="shared" si="1"/>
        <v>12</v>
      </c>
      <c r="B24" s="6"/>
      <c r="C24" s="2">
        <v>45083</v>
      </c>
      <c r="D24" s="2">
        <v>45083</v>
      </c>
      <c r="E24" s="1" t="s">
        <v>27</v>
      </c>
      <c r="F24" s="1" t="s">
        <v>53</v>
      </c>
      <c r="G24" s="1" t="s">
        <v>3</v>
      </c>
      <c r="H24" s="1" t="s">
        <v>34</v>
      </c>
      <c r="I24" s="1" t="s">
        <v>35</v>
      </c>
      <c r="J24" s="3">
        <v>2240.0100000000002</v>
      </c>
      <c r="L24" s="1" t="s">
        <v>36</v>
      </c>
    </row>
    <row r="25" spans="1:12" ht="38.25" x14ac:dyDescent="0.25">
      <c r="A25" s="7">
        <f t="shared" si="1"/>
        <v>13</v>
      </c>
      <c r="B25" s="6"/>
      <c r="C25" s="2">
        <v>45085</v>
      </c>
      <c r="D25" s="2">
        <v>45085</v>
      </c>
      <c r="E25" s="1" t="s">
        <v>27</v>
      </c>
      <c r="F25" s="1" t="s">
        <v>54</v>
      </c>
      <c r="G25" s="1" t="s">
        <v>44</v>
      </c>
      <c r="H25" s="1" t="s">
        <v>45</v>
      </c>
      <c r="I25" s="1" t="s">
        <v>55</v>
      </c>
      <c r="K25" s="3">
        <v>6982</v>
      </c>
      <c r="L25" s="1" t="s">
        <v>56</v>
      </c>
    </row>
    <row r="26" spans="1:12" ht="25.5" x14ac:dyDescent="0.25">
      <c r="A26" s="7">
        <f t="shared" si="1"/>
        <v>14</v>
      </c>
      <c r="B26" s="6"/>
      <c r="C26" s="2">
        <v>45086</v>
      </c>
      <c r="D26" s="2">
        <v>45086</v>
      </c>
      <c r="E26" s="1" t="s">
        <v>27</v>
      </c>
      <c r="F26" s="1" t="s">
        <v>57</v>
      </c>
      <c r="G26" s="1" t="s">
        <v>3</v>
      </c>
      <c r="H26" s="1" t="s">
        <v>34</v>
      </c>
      <c r="I26" s="1" t="s">
        <v>35</v>
      </c>
      <c r="J26" s="3">
        <v>6982</v>
      </c>
      <c r="L26" s="1" t="s">
        <v>36</v>
      </c>
    </row>
    <row r="27" spans="1:12" ht="25.5" x14ac:dyDescent="0.25">
      <c r="A27" s="7">
        <f t="shared" si="1"/>
        <v>15</v>
      </c>
      <c r="B27" s="6"/>
      <c r="C27" s="2">
        <v>45113</v>
      </c>
      <c r="D27" s="2">
        <v>45113</v>
      </c>
      <c r="E27" s="1" t="s">
        <v>27</v>
      </c>
      <c r="F27" s="1" t="s">
        <v>58</v>
      </c>
      <c r="G27" s="1" t="s">
        <v>3</v>
      </c>
      <c r="H27" s="1" t="s">
        <v>34</v>
      </c>
      <c r="I27" s="1" t="s">
        <v>35</v>
      </c>
      <c r="J27" s="3">
        <v>2401.3000000000002</v>
      </c>
      <c r="L27" s="1" t="s">
        <v>36</v>
      </c>
    </row>
    <row r="28" spans="1:12" ht="38.25" x14ac:dyDescent="0.25">
      <c r="A28" s="7">
        <f t="shared" si="1"/>
        <v>16</v>
      </c>
      <c r="B28" s="6"/>
      <c r="C28" s="2">
        <v>45113</v>
      </c>
      <c r="D28" s="2">
        <v>45113</v>
      </c>
      <c r="E28" s="1" t="s">
        <v>27</v>
      </c>
      <c r="F28" s="1" t="s">
        <v>59</v>
      </c>
      <c r="G28" s="1" t="s">
        <v>29</v>
      </c>
      <c r="H28" s="1" t="s">
        <v>30</v>
      </c>
      <c r="I28" s="1" t="s">
        <v>31</v>
      </c>
      <c r="K28" s="3">
        <v>2401.3000000000002</v>
      </c>
      <c r="L28" s="1" t="s">
        <v>60</v>
      </c>
    </row>
    <row r="29" spans="1:12" ht="25.5" x14ac:dyDescent="0.25">
      <c r="A29" s="7">
        <f t="shared" si="1"/>
        <v>17</v>
      </c>
      <c r="B29" s="6"/>
      <c r="C29" s="2">
        <v>45141</v>
      </c>
      <c r="D29" s="2">
        <v>45141</v>
      </c>
      <c r="E29" s="1" t="s">
        <v>27</v>
      </c>
      <c r="F29" s="1" t="s">
        <v>61</v>
      </c>
      <c r="G29" s="1" t="s">
        <v>3</v>
      </c>
      <c r="H29" s="1" t="s">
        <v>34</v>
      </c>
      <c r="I29" s="1" t="s">
        <v>35</v>
      </c>
      <c r="J29" s="3">
        <v>3197.54</v>
      </c>
      <c r="L29" s="1" t="s">
        <v>36</v>
      </c>
    </row>
    <row r="30" spans="1:12" ht="38.25" x14ac:dyDescent="0.25">
      <c r="A30" s="7">
        <f t="shared" si="1"/>
        <v>18</v>
      </c>
      <c r="B30" s="6"/>
      <c r="C30" s="2">
        <v>45141</v>
      </c>
      <c r="D30" s="2">
        <v>45141</v>
      </c>
      <c r="E30" s="1" t="s">
        <v>27</v>
      </c>
      <c r="F30" s="1" t="s">
        <v>62</v>
      </c>
      <c r="G30" s="1" t="s">
        <v>29</v>
      </c>
      <c r="H30" s="1" t="s">
        <v>30</v>
      </c>
      <c r="I30" s="1" t="s">
        <v>31</v>
      </c>
      <c r="K30" s="3">
        <v>3197.54</v>
      </c>
      <c r="L30" s="1" t="s">
        <v>63</v>
      </c>
    </row>
    <row r="31" spans="1:12" ht="38.25" x14ac:dyDescent="0.25">
      <c r="A31" s="7">
        <f t="shared" si="1"/>
        <v>19</v>
      </c>
      <c r="B31" s="6"/>
      <c r="C31" s="2">
        <v>45152</v>
      </c>
      <c r="D31" s="2">
        <v>45152</v>
      </c>
      <c r="E31" s="1" t="s">
        <v>27</v>
      </c>
      <c r="F31" s="1" t="s">
        <v>64</v>
      </c>
      <c r="G31" s="1" t="s">
        <v>44</v>
      </c>
      <c r="H31" s="1" t="s">
        <v>45</v>
      </c>
      <c r="I31" s="1" t="s">
        <v>55</v>
      </c>
      <c r="K31" s="3">
        <v>7367.48</v>
      </c>
      <c r="L31" s="1" t="s">
        <v>65</v>
      </c>
    </row>
    <row r="32" spans="1:12" ht="25.5" x14ac:dyDescent="0.25">
      <c r="A32" s="7">
        <f t="shared" si="1"/>
        <v>20</v>
      </c>
      <c r="B32" s="6"/>
      <c r="C32" s="2">
        <v>45155</v>
      </c>
      <c r="D32" s="2">
        <v>45155</v>
      </c>
      <c r="E32" s="1" t="s">
        <v>27</v>
      </c>
      <c r="F32" s="1" t="s">
        <v>66</v>
      </c>
      <c r="G32" s="1" t="s">
        <v>3</v>
      </c>
      <c r="H32" s="1" t="s">
        <v>34</v>
      </c>
      <c r="I32" s="1" t="s">
        <v>35</v>
      </c>
      <c r="J32" s="3">
        <v>7367.48</v>
      </c>
      <c r="L32" s="1" t="s">
        <v>36</v>
      </c>
    </row>
    <row r="33" spans="1:11" x14ac:dyDescent="0.25">
      <c r="A33" s="5" t="s">
        <v>67</v>
      </c>
      <c r="B33" s="6"/>
      <c r="C33" s="6"/>
      <c r="D33" s="6"/>
      <c r="E33" s="6"/>
      <c r="F33" s="6"/>
      <c r="G33" s="6"/>
      <c r="H33" s="6"/>
      <c r="I33" s="6"/>
      <c r="J33" s="4">
        <f>COUNTA(J13:J32)</f>
        <v>10</v>
      </c>
      <c r="K33" s="4">
        <f>COUNTA(K13:K32)</f>
        <v>10</v>
      </c>
    </row>
    <row r="34" spans="1:11" x14ac:dyDescent="0.25">
      <c r="A34" s="5" t="s">
        <v>68</v>
      </c>
      <c r="B34" s="6"/>
      <c r="C34" s="6"/>
      <c r="D34" s="6"/>
      <c r="E34" s="6"/>
      <c r="F34" s="6"/>
      <c r="G34" s="6"/>
      <c r="H34" s="6"/>
      <c r="I34" s="6"/>
      <c r="J34" s="3">
        <f>SUM(J13:J32)</f>
        <v>39146.26</v>
      </c>
      <c r="K34" s="3">
        <f>SUM(K13:K32)</f>
        <v>39146.26</v>
      </c>
    </row>
    <row r="36" spans="1:11" ht="25.5" x14ac:dyDescent="0.25">
      <c r="A36" s="1" t="s">
        <v>69</v>
      </c>
      <c r="B36" s="3">
        <v>0</v>
      </c>
    </row>
  </sheetData>
  <mergeCells count="32">
    <mergeCell ref="A34:I34"/>
    <mergeCell ref="A29:B29"/>
    <mergeCell ref="A30:B30"/>
    <mergeCell ref="A31:B31"/>
    <mergeCell ref="A32:B32"/>
    <mergeCell ref="A33:I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J10:J11"/>
    <mergeCell ref="K10:K11"/>
    <mergeCell ref="L10:L11"/>
    <mergeCell ref="A12:B12"/>
    <mergeCell ref="A13:B13"/>
    <mergeCell ref="G10:I10"/>
    <mergeCell ref="A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2"/>
  <sheetViews>
    <sheetView tabSelected="1" workbookViewId="0">
      <selection activeCell="G24" sqref="G24"/>
    </sheetView>
  </sheetViews>
  <sheetFormatPr defaultRowHeight="15" x14ac:dyDescent="0.25"/>
  <cols>
    <col min="1" max="1" width="3.28515625" customWidth="1"/>
    <col min="2" max="2" width="9.140625" hidden="1" customWidth="1"/>
    <col min="5" max="5" width="4.140625" hidden="1" customWidth="1"/>
    <col min="6" max="6" width="16.85546875" customWidth="1"/>
    <col min="7" max="7" width="32.7109375" customWidth="1"/>
    <col min="8" max="8" width="10.5703125" customWidth="1"/>
    <col min="9" max="9" width="14.5703125" customWidth="1"/>
    <col min="12" max="12" width="52.5703125" customWidth="1"/>
    <col min="13" max="13" width="9.140625" style="10"/>
    <col min="14" max="14" width="9.140625" style="11"/>
  </cols>
  <sheetData>
    <row r="1" spans="1:14" x14ac:dyDescent="0.25">
      <c r="A1" s="5" t="s">
        <v>15</v>
      </c>
      <c r="B1" s="6"/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6"/>
      <c r="I1" s="6"/>
      <c r="J1" s="5" t="s">
        <v>21</v>
      </c>
      <c r="K1" s="5" t="s">
        <v>22</v>
      </c>
      <c r="L1" s="5" t="s">
        <v>23</v>
      </c>
      <c r="M1" s="9" t="s">
        <v>70</v>
      </c>
      <c r="N1" s="11" t="s">
        <v>71</v>
      </c>
    </row>
    <row r="2" spans="1:14" ht="25.5" hidden="1" x14ac:dyDescent="0.25">
      <c r="A2" s="6"/>
      <c r="B2" s="6"/>
      <c r="C2" s="6"/>
      <c r="D2" s="6"/>
      <c r="E2" s="6"/>
      <c r="F2" s="6"/>
      <c r="G2" s="1" t="s">
        <v>24</v>
      </c>
      <c r="H2" s="1" t="s">
        <v>25</v>
      </c>
      <c r="I2" s="1" t="s">
        <v>26</v>
      </c>
      <c r="J2" s="6"/>
      <c r="K2" s="6"/>
      <c r="L2" s="6"/>
      <c r="M2" s="8"/>
      <c r="N2"/>
    </row>
    <row r="3" spans="1:14" ht="38.25" x14ac:dyDescent="0.25">
      <c r="A3" s="12">
        <v>1</v>
      </c>
      <c r="B3" s="6"/>
      <c r="C3" s="13">
        <v>44960</v>
      </c>
      <c r="D3" s="13">
        <v>44960</v>
      </c>
      <c r="E3" s="1" t="s">
        <v>27</v>
      </c>
      <c r="F3" s="14" t="s">
        <v>28</v>
      </c>
      <c r="G3" s="14" t="s">
        <v>29</v>
      </c>
      <c r="H3" s="14" t="s">
        <v>30</v>
      </c>
      <c r="I3" s="14" t="s">
        <v>31</v>
      </c>
      <c r="J3" s="15"/>
      <c r="K3" s="16">
        <v>2957.5</v>
      </c>
      <c r="L3" s="17" t="s">
        <v>32</v>
      </c>
      <c r="M3" s="18">
        <v>70.041399999999996</v>
      </c>
      <c r="N3" s="19">
        <f>M3*K3</f>
        <v>207147.4405</v>
      </c>
    </row>
    <row r="4" spans="1:14" ht="38.25" hidden="1" x14ac:dyDescent="0.25">
      <c r="A4" s="7">
        <f t="shared" ref="A4:A22" si="0">A3+1</f>
        <v>2</v>
      </c>
      <c r="B4" s="6"/>
      <c r="C4" s="2">
        <v>44963</v>
      </c>
      <c r="D4" s="2">
        <v>44963</v>
      </c>
      <c r="E4" s="1" t="s">
        <v>27</v>
      </c>
      <c r="F4" s="1" t="s">
        <v>33</v>
      </c>
      <c r="G4" s="1" t="s">
        <v>3</v>
      </c>
      <c r="H4" s="1" t="s">
        <v>34</v>
      </c>
      <c r="I4" s="1" t="s">
        <v>35</v>
      </c>
      <c r="J4" s="3">
        <v>2957.5</v>
      </c>
      <c r="L4" s="1" t="s">
        <v>36</v>
      </c>
      <c r="M4"/>
      <c r="N4"/>
    </row>
    <row r="5" spans="1:14" ht="38.25" x14ac:dyDescent="0.25">
      <c r="A5" s="12">
        <f t="shared" si="0"/>
        <v>3</v>
      </c>
      <c r="B5" s="6"/>
      <c r="C5" s="13">
        <v>44991</v>
      </c>
      <c r="D5" s="13">
        <v>44991</v>
      </c>
      <c r="E5" s="1" t="s">
        <v>27</v>
      </c>
      <c r="F5" s="14" t="s">
        <v>37</v>
      </c>
      <c r="G5" s="14" t="s">
        <v>29</v>
      </c>
      <c r="H5" s="14" t="s">
        <v>30</v>
      </c>
      <c r="I5" s="14" t="s">
        <v>31</v>
      </c>
      <c r="J5" s="15"/>
      <c r="K5" s="16">
        <v>1331.18</v>
      </c>
      <c r="L5" s="17" t="s">
        <v>38</v>
      </c>
      <c r="M5" s="18">
        <v>75.459199999999996</v>
      </c>
      <c r="N5" s="19">
        <f>M5*K5</f>
        <v>100449.777856</v>
      </c>
    </row>
    <row r="6" spans="1:14" ht="38.25" hidden="1" x14ac:dyDescent="0.25">
      <c r="A6" s="7">
        <f t="shared" si="0"/>
        <v>4</v>
      </c>
      <c r="B6" s="6"/>
      <c r="C6" s="2">
        <v>44992</v>
      </c>
      <c r="D6" s="2">
        <v>44992</v>
      </c>
      <c r="E6" s="1" t="s">
        <v>27</v>
      </c>
      <c r="F6" s="1" t="s">
        <v>39</v>
      </c>
      <c r="G6" s="1" t="s">
        <v>3</v>
      </c>
      <c r="H6" s="1" t="s">
        <v>34</v>
      </c>
      <c r="I6" s="1" t="s">
        <v>35</v>
      </c>
      <c r="J6" s="3">
        <v>1331.18</v>
      </c>
      <c r="L6" s="1" t="s">
        <v>36</v>
      </c>
      <c r="M6"/>
      <c r="N6"/>
    </row>
    <row r="7" spans="1:14" ht="38.25" hidden="1" x14ac:dyDescent="0.25">
      <c r="A7" s="7">
        <f t="shared" si="0"/>
        <v>5</v>
      </c>
      <c r="B7" s="6"/>
      <c r="C7" s="2">
        <v>45021</v>
      </c>
      <c r="D7" s="2">
        <v>45021</v>
      </c>
      <c r="E7" s="1" t="s">
        <v>27</v>
      </c>
      <c r="F7" s="1" t="s">
        <v>40</v>
      </c>
      <c r="G7" s="1" t="s">
        <v>3</v>
      </c>
      <c r="H7" s="1" t="s">
        <v>34</v>
      </c>
      <c r="I7" s="1" t="s">
        <v>35</v>
      </c>
      <c r="J7" s="3">
        <v>2317.15</v>
      </c>
      <c r="L7" s="1" t="s">
        <v>36</v>
      </c>
      <c r="M7"/>
      <c r="N7"/>
    </row>
    <row r="8" spans="1:14" ht="38.25" x14ac:dyDescent="0.25">
      <c r="A8" s="12">
        <f t="shared" si="0"/>
        <v>6</v>
      </c>
      <c r="B8" s="6"/>
      <c r="C8" s="13">
        <v>45021</v>
      </c>
      <c r="D8" s="13">
        <v>45021</v>
      </c>
      <c r="E8" s="1" t="s">
        <v>27</v>
      </c>
      <c r="F8" s="14" t="s">
        <v>41</v>
      </c>
      <c r="G8" s="14" t="s">
        <v>29</v>
      </c>
      <c r="H8" s="14" t="s">
        <v>30</v>
      </c>
      <c r="I8" s="14" t="s">
        <v>31</v>
      </c>
      <c r="J8" s="15"/>
      <c r="K8" s="16">
        <v>2317.15</v>
      </c>
      <c r="L8" s="17" t="s">
        <v>42</v>
      </c>
      <c r="M8" s="18">
        <v>79.356300000000005</v>
      </c>
      <c r="N8" s="19">
        <f t="shared" ref="N8:N9" si="1">M8*K8</f>
        <v>183880.45054500003</v>
      </c>
    </row>
    <row r="9" spans="1:14" ht="38.25" x14ac:dyDescent="0.25">
      <c r="A9" s="12">
        <f t="shared" si="0"/>
        <v>7</v>
      </c>
      <c r="B9" s="6"/>
      <c r="C9" s="13">
        <v>45030</v>
      </c>
      <c r="D9" s="13">
        <v>45030</v>
      </c>
      <c r="E9" s="1" t="s">
        <v>27</v>
      </c>
      <c r="F9" s="14" t="s">
        <v>43</v>
      </c>
      <c r="G9" s="14" t="s">
        <v>44</v>
      </c>
      <c r="H9" s="14" t="s">
        <v>45</v>
      </c>
      <c r="I9" s="15"/>
      <c r="J9" s="15"/>
      <c r="K9" s="16">
        <v>7664.82</v>
      </c>
      <c r="L9" s="17" t="s">
        <v>46</v>
      </c>
      <c r="M9" s="18">
        <v>81.675799999999995</v>
      </c>
      <c r="N9" s="19">
        <f t="shared" si="1"/>
        <v>626030.30535599997</v>
      </c>
    </row>
    <row r="10" spans="1:14" ht="38.25" hidden="1" x14ac:dyDescent="0.25">
      <c r="A10" s="7">
        <f t="shared" si="0"/>
        <v>8</v>
      </c>
      <c r="B10" s="6"/>
      <c r="C10" s="2">
        <v>45037</v>
      </c>
      <c r="D10" s="2">
        <v>45037</v>
      </c>
      <c r="E10" s="1" t="s">
        <v>27</v>
      </c>
      <c r="F10" s="1" t="s">
        <v>47</v>
      </c>
      <c r="G10" s="1" t="s">
        <v>3</v>
      </c>
      <c r="H10" s="1" t="s">
        <v>34</v>
      </c>
      <c r="I10" s="1" t="s">
        <v>35</v>
      </c>
      <c r="J10" s="3">
        <v>7664.82</v>
      </c>
      <c r="L10" s="1" t="s">
        <v>36</v>
      </c>
      <c r="M10"/>
      <c r="N10"/>
    </row>
    <row r="11" spans="1:14" ht="38.25" x14ac:dyDescent="0.25">
      <c r="A11" s="12">
        <f t="shared" si="0"/>
        <v>9</v>
      </c>
      <c r="B11" s="6"/>
      <c r="C11" s="13">
        <v>45050</v>
      </c>
      <c r="D11" s="13">
        <v>45050</v>
      </c>
      <c r="E11" s="1" t="s">
        <v>27</v>
      </c>
      <c r="F11" s="14" t="s">
        <v>48</v>
      </c>
      <c r="G11" s="14" t="s">
        <v>29</v>
      </c>
      <c r="H11" s="14" t="s">
        <v>30</v>
      </c>
      <c r="I11" s="14" t="s">
        <v>31</v>
      </c>
      <c r="J11" s="15"/>
      <c r="K11" s="16">
        <v>2687.28</v>
      </c>
      <c r="L11" s="14" t="s">
        <v>49</v>
      </c>
      <c r="M11" s="18">
        <v>79.307100000000005</v>
      </c>
      <c r="N11" s="19">
        <f>M11*K11</f>
        <v>213120.38368800003</v>
      </c>
    </row>
    <row r="12" spans="1:14" ht="38.25" hidden="1" x14ac:dyDescent="0.25">
      <c r="A12" s="7">
        <f t="shared" si="0"/>
        <v>10</v>
      </c>
      <c r="B12" s="6"/>
      <c r="C12" s="2">
        <v>45051</v>
      </c>
      <c r="D12" s="2">
        <v>45051</v>
      </c>
      <c r="E12" s="1" t="s">
        <v>27</v>
      </c>
      <c r="F12" s="1" t="s">
        <v>50</v>
      </c>
      <c r="G12" s="1" t="s">
        <v>3</v>
      </c>
      <c r="H12" s="1" t="s">
        <v>34</v>
      </c>
      <c r="I12" s="1" t="s">
        <v>35</v>
      </c>
      <c r="J12" s="3">
        <v>2687.28</v>
      </c>
      <c r="L12" s="1" t="s">
        <v>36</v>
      </c>
      <c r="M12"/>
      <c r="N12"/>
    </row>
    <row r="13" spans="1:14" ht="25.5" x14ac:dyDescent="0.25">
      <c r="A13" s="12">
        <f t="shared" si="0"/>
        <v>11</v>
      </c>
      <c r="B13" s="6"/>
      <c r="C13" s="13">
        <v>45082</v>
      </c>
      <c r="D13" s="13">
        <v>45082</v>
      </c>
      <c r="E13" s="1" t="s">
        <v>27</v>
      </c>
      <c r="F13" s="14" t="s">
        <v>51</v>
      </c>
      <c r="G13" s="14" t="s">
        <v>29</v>
      </c>
      <c r="H13" s="14" t="s">
        <v>30</v>
      </c>
      <c r="I13" s="14" t="s">
        <v>31</v>
      </c>
      <c r="J13" s="15"/>
      <c r="K13" s="16">
        <v>2240.0100000000002</v>
      </c>
      <c r="L13" s="14" t="s">
        <v>52</v>
      </c>
      <c r="M13" s="18">
        <v>80.875600000000006</v>
      </c>
      <c r="N13" s="19">
        <f>M13*K13</f>
        <v>181162.15275600002</v>
      </c>
    </row>
    <row r="14" spans="1:14" ht="38.25" hidden="1" x14ac:dyDescent="0.25">
      <c r="A14" s="7">
        <f t="shared" si="0"/>
        <v>12</v>
      </c>
      <c r="B14" s="6"/>
      <c r="C14" s="2">
        <v>45083</v>
      </c>
      <c r="D14" s="2">
        <v>45083</v>
      </c>
      <c r="E14" s="1" t="s">
        <v>27</v>
      </c>
      <c r="F14" s="1" t="s">
        <v>53</v>
      </c>
      <c r="G14" s="1" t="s">
        <v>3</v>
      </c>
      <c r="H14" s="1" t="s">
        <v>34</v>
      </c>
      <c r="I14" s="1" t="s">
        <v>35</v>
      </c>
      <c r="J14" s="3">
        <v>2240.0100000000002</v>
      </c>
      <c r="L14" s="1" t="s">
        <v>36</v>
      </c>
      <c r="M14"/>
      <c r="N14"/>
    </row>
    <row r="15" spans="1:14" ht="38.25" x14ac:dyDescent="0.25">
      <c r="A15" s="12">
        <f t="shared" si="0"/>
        <v>13</v>
      </c>
      <c r="B15" s="6"/>
      <c r="C15" s="13">
        <v>45085</v>
      </c>
      <c r="D15" s="13">
        <v>45085</v>
      </c>
      <c r="E15" s="1" t="s">
        <v>27</v>
      </c>
      <c r="F15" s="14" t="s">
        <v>54</v>
      </c>
      <c r="G15" s="14" t="s">
        <v>44</v>
      </c>
      <c r="H15" s="14" t="s">
        <v>45</v>
      </c>
      <c r="I15" s="14" t="s">
        <v>55</v>
      </c>
      <c r="J15" s="15"/>
      <c r="K15" s="16">
        <v>6982</v>
      </c>
      <c r="L15" s="14" t="s">
        <v>56</v>
      </c>
      <c r="M15" s="18">
        <v>81.458100000000002</v>
      </c>
      <c r="N15" s="19">
        <f>M15*K15</f>
        <v>568740.45420000004</v>
      </c>
    </row>
    <row r="16" spans="1:14" ht="38.25" hidden="1" x14ac:dyDescent="0.25">
      <c r="A16" s="7">
        <f t="shared" si="0"/>
        <v>14</v>
      </c>
      <c r="B16" s="6"/>
      <c r="C16" s="2">
        <v>45086</v>
      </c>
      <c r="D16" s="2">
        <v>45086</v>
      </c>
      <c r="E16" s="1" t="s">
        <v>27</v>
      </c>
      <c r="F16" s="1" t="s">
        <v>57</v>
      </c>
      <c r="G16" s="1" t="s">
        <v>3</v>
      </c>
      <c r="H16" s="1" t="s">
        <v>34</v>
      </c>
      <c r="I16" s="1" t="s">
        <v>35</v>
      </c>
      <c r="J16" s="3">
        <v>6982</v>
      </c>
      <c r="L16" s="1" t="s">
        <v>36</v>
      </c>
      <c r="M16"/>
      <c r="N16"/>
    </row>
    <row r="17" spans="1:14" ht="38.25" hidden="1" x14ac:dyDescent="0.25">
      <c r="A17" s="7">
        <f t="shared" si="0"/>
        <v>15</v>
      </c>
      <c r="B17" s="6"/>
      <c r="C17" s="2">
        <v>45113</v>
      </c>
      <c r="D17" s="2">
        <v>45113</v>
      </c>
      <c r="E17" s="1" t="s">
        <v>27</v>
      </c>
      <c r="F17" s="1" t="s">
        <v>58</v>
      </c>
      <c r="G17" s="1" t="s">
        <v>3</v>
      </c>
      <c r="H17" s="1" t="s">
        <v>34</v>
      </c>
      <c r="I17" s="1" t="s">
        <v>35</v>
      </c>
      <c r="J17" s="3">
        <v>2401.3000000000002</v>
      </c>
      <c r="L17" s="1" t="s">
        <v>36</v>
      </c>
      <c r="M17"/>
      <c r="N17"/>
    </row>
    <row r="18" spans="1:14" ht="25.5" x14ac:dyDescent="0.25">
      <c r="A18" s="12">
        <f t="shared" si="0"/>
        <v>16</v>
      </c>
      <c r="B18" s="6"/>
      <c r="C18" s="13">
        <v>45113</v>
      </c>
      <c r="D18" s="13">
        <v>45113</v>
      </c>
      <c r="E18" s="1" t="s">
        <v>27</v>
      </c>
      <c r="F18" s="14" t="s">
        <v>59</v>
      </c>
      <c r="G18" s="14" t="s">
        <v>29</v>
      </c>
      <c r="H18" s="14" t="s">
        <v>30</v>
      </c>
      <c r="I18" s="14" t="s">
        <v>31</v>
      </c>
      <c r="J18" s="15"/>
      <c r="K18" s="16">
        <v>2401.3000000000002</v>
      </c>
      <c r="L18" s="14" t="s">
        <v>60</v>
      </c>
      <c r="M18" s="18">
        <v>90.337999999999994</v>
      </c>
      <c r="N18" s="19">
        <f>M18*K18</f>
        <v>216928.63940000001</v>
      </c>
    </row>
    <row r="19" spans="1:14" ht="38.25" hidden="1" x14ac:dyDescent="0.25">
      <c r="A19" s="7">
        <f t="shared" si="0"/>
        <v>17</v>
      </c>
      <c r="B19" s="6"/>
      <c r="C19" s="2">
        <v>45141</v>
      </c>
      <c r="D19" s="2">
        <v>45141</v>
      </c>
      <c r="E19" s="1" t="s">
        <v>27</v>
      </c>
      <c r="F19" s="1" t="s">
        <v>61</v>
      </c>
      <c r="G19" s="1" t="s">
        <v>3</v>
      </c>
      <c r="H19" s="1" t="s">
        <v>34</v>
      </c>
      <c r="I19" s="1" t="s">
        <v>35</v>
      </c>
      <c r="J19" s="3">
        <v>3197.54</v>
      </c>
      <c r="L19" s="1" t="s">
        <v>36</v>
      </c>
      <c r="M19"/>
      <c r="N19"/>
    </row>
    <row r="20" spans="1:14" ht="25.5" x14ac:dyDescent="0.25">
      <c r="A20" s="12">
        <f t="shared" si="0"/>
        <v>18</v>
      </c>
      <c r="B20" s="6"/>
      <c r="C20" s="13">
        <v>45141</v>
      </c>
      <c r="D20" s="13">
        <v>45141</v>
      </c>
      <c r="E20" s="1" t="s">
        <v>27</v>
      </c>
      <c r="F20" s="14" t="s">
        <v>62</v>
      </c>
      <c r="G20" s="14" t="s">
        <v>29</v>
      </c>
      <c r="H20" s="14" t="s">
        <v>30</v>
      </c>
      <c r="I20" s="14" t="s">
        <v>31</v>
      </c>
      <c r="J20" s="15"/>
      <c r="K20" s="16">
        <v>3197.54</v>
      </c>
      <c r="L20" s="14" t="s">
        <v>63</v>
      </c>
      <c r="M20" s="18">
        <v>92.840999999999994</v>
      </c>
      <c r="N20" s="19">
        <f t="shared" ref="N20:N21" si="2">M20*K20</f>
        <v>296862.81114000001</v>
      </c>
    </row>
    <row r="21" spans="1:14" ht="38.25" x14ac:dyDescent="0.25">
      <c r="A21" s="12">
        <f t="shared" si="0"/>
        <v>19</v>
      </c>
      <c r="B21" s="6"/>
      <c r="C21" s="13">
        <v>45152</v>
      </c>
      <c r="D21" s="13">
        <v>45152</v>
      </c>
      <c r="E21" s="1" t="s">
        <v>27</v>
      </c>
      <c r="F21" s="14" t="s">
        <v>64</v>
      </c>
      <c r="G21" s="14" t="s">
        <v>44</v>
      </c>
      <c r="H21" s="14" t="s">
        <v>45</v>
      </c>
      <c r="I21" s="14" t="s">
        <v>55</v>
      </c>
      <c r="J21" s="15"/>
      <c r="K21" s="16">
        <v>7367.48</v>
      </c>
      <c r="L21" s="14" t="s">
        <v>65</v>
      </c>
      <c r="M21" s="18">
        <v>98.206599999999995</v>
      </c>
      <c r="N21" s="19">
        <f t="shared" si="2"/>
        <v>723535.16136799997</v>
      </c>
    </row>
    <row r="22" spans="1:14" ht="38.25" hidden="1" x14ac:dyDescent="0.25">
      <c r="A22" s="7">
        <f t="shared" si="0"/>
        <v>20</v>
      </c>
      <c r="B22" s="6"/>
      <c r="C22" s="2">
        <v>45155</v>
      </c>
      <c r="D22" s="2">
        <v>45155</v>
      </c>
      <c r="E22" s="1" t="s">
        <v>27</v>
      </c>
      <c r="F22" s="1" t="s">
        <v>66</v>
      </c>
      <c r="G22" s="1" t="s">
        <v>3</v>
      </c>
      <c r="H22" s="1" t="s">
        <v>34</v>
      </c>
      <c r="I22" s="1" t="s">
        <v>35</v>
      </c>
      <c r="J22" s="3">
        <v>7367.48</v>
      </c>
      <c r="L22" s="1" t="s">
        <v>36</v>
      </c>
      <c r="M22"/>
      <c r="N22"/>
    </row>
  </sheetData>
  <autoFilter ref="A1:M22">
    <filterColumn colId="0" showButton="0"/>
    <filterColumn colId="6" showButton="0"/>
    <filterColumn colId="7" showButton="0"/>
    <filterColumn colId="10">
      <customFilters>
        <customFilter operator="notEqual" val=" "/>
      </customFilters>
    </filterColumn>
  </autoFilter>
  <mergeCells count="30">
    <mergeCell ref="M1:M2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  <mergeCell ref="J1:J2"/>
    <mergeCell ref="K1:K2"/>
    <mergeCell ref="L1:L2"/>
    <mergeCell ref="A3:B3"/>
    <mergeCell ref="A4:B4"/>
    <mergeCell ref="A1:B2"/>
    <mergeCell ref="C1:C2"/>
    <mergeCell ref="D1:D2"/>
    <mergeCell ref="E1:E2"/>
    <mergeCell ref="F1:F2"/>
    <mergeCell ref="G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mish</cp:lastModifiedBy>
  <dcterms:created xsi:type="dcterms:W3CDTF">2023-09-28T14:13:44Z</dcterms:created>
  <dcterms:modified xsi:type="dcterms:W3CDTF">2023-09-28T14:58:52Z</dcterms:modified>
</cp:coreProperties>
</file>